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ratt\Desktop\"/>
    </mc:Choice>
  </mc:AlternateContent>
  <bookViews>
    <workbookView xWindow="0" yWindow="0" windowWidth="18885" windowHeight="9518"/>
  </bookViews>
  <sheets>
    <sheet name="Tool" sheetId="2" r:id="rId1"/>
  </sheets>
  <definedNames>
    <definedName name="_xlnm.Print_Area" localSheetId="0">Tool!$A$1:$H$41</definedName>
    <definedName name="_xlnm.Print_Titles" localSheetId="0">Tool!$1:$5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2" l="1"/>
  <c r="G38" i="2" l="1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E10" i="2" l="1"/>
  <c r="H10" i="2" s="1"/>
  <c r="E9" i="2"/>
  <c r="H9" i="2" s="1"/>
  <c r="E25" i="2" l="1"/>
  <c r="H25" i="2" s="1"/>
  <c r="E24" i="2"/>
  <c r="H24" i="2" s="1"/>
  <c r="E8" i="2"/>
  <c r="H8" i="2" s="1"/>
  <c r="E7" i="2"/>
  <c r="H7" i="2" s="1"/>
  <c r="E38" i="2"/>
  <c r="H38" i="2" s="1"/>
  <c r="E37" i="2"/>
  <c r="H37" i="2" s="1"/>
  <c r="E33" i="2" l="1"/>
  <c r="H33" i="2" s="1"/>
  <c r="E22" i="2"/>
  <c r="H22" i="2" s="1"/>
  <c r="E21" i="2"/>
  <c r="H21" i="2" s="1"/>
  <c r="E20" i="2"/>
  <c r="H20" i="2" s="1"/>
  <c r="E19" i="2"/>
  <c r="H19" i="2" s="1"/>
  <c r="E18" i="2"/>
  <c r="H18" i="2" s="1"/>
  <c r="E17" i="2"/>
  <c r="H17" i="2" s="1"/>
  <c r="E16" i="2"/>
  <c r="H16" i="2" s="1"/>
  <c r="E15" i="2"/>
  <c r="H15" i="2" s="1"/>
  <c r="E11" i="2" l="1"/>
  <c r="H11" i="2" s="1"/>
  <c r="E12" i="2"/>
  <c r="H12" i="2" s="1"/>
  <c r="E13" i="2"/>
  <c r="H13" i="2" s="1"/>
  <c r="E14" i="2"/>
  <c r="H14" i="2" s="1"/>
  <c r="E23" i="2"/>
  <c r="H23" i="2" s="1"/>
  <c r="E26" i="2"/>
  <c r="H26" i="2" s="1"/>
  <c r="E27" i="2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34" i="2"/>
  <c r="H34" i="2" s="1"/>
  <c r="E35" i="2"/>
  <c r="H35" i="2" s="1"/>
  <c r="E36" i="2"/>
  <c r="H36" i="2" s="1"/>
  <c r="E6" i="2"/>
  <c r="H6" i="2" s="1"/>
  <c r="G39" i="2" l="1"/>
  <c r="E39" i="2"/>
</calcChain>
</file>

<file path=xl/comments1.xml><?xml version="1.0" encoding="utf-8"?>
<comments xmlns="http://schemas.openxmlformats.org/spreadsheetml/2006/main">
  <authors>
    <author>jstaunton</author>
  </authors>
  <commentList>
    <comment ref="C5" authorId="0" shapeId="0">
      <text>
        <r>
          <rPr>
            <sz val="8"/>
            <color indexed="81"/>
            <rFont val="Tahoma"/>
            <family val="2"/>
          </rPr>
          <t xml:space="preserve"> Add the units for that service from all of the rate variations the person may have had.</t>
        </r>
      </text>
    </comment>
  </commentList>
</comments>
</file>

<file path=xl/sharedStrings.xml><?xml version="1.0" encoding="utf-8"?>
<sst xmlns="http://schemas.openxmlformats.org/spreadsheetml/2006/main" count="47" uniqueCount="46">
  <si>
    <t>Adult Day Services -Basic</t>
  </si>
  <si>
    <t xml:space="preserve">Case Management Monthly </t>
  </si>
  <si>
    <t>Case Management 15- Minute</t>
  </si>
  <si>
    <t>Child Hab 0-12</t>
  </si>
  <si>
    <t>Cognitive Retraining</t>
  </si>
  <si>
    <t>Companion Individual</t>
  </si>
  <si>
    <t>Crisis Intervention</t>
  </si>
  <si>
    <t>Home Maker</t>
  </si>
  <si>
    <t>Personal Care Services</t>
  </si>
  <si>
    <t>Respite individual - Daily</t>
  </si>
  <si>
    <t>Respite Individual - 15-minute</t>
  </si>
  <si>
    <t>Respite Group - 15- minute</t>
  </si>
  <si>
    <t>Special Fam Hab Home</t>
  </si>
  <si>
    <t>Supported Employment - Individual</t>
  </si>
  <si>
    <t>Supported Employment - Group</t>
  </si>
  <si>
    <t>Supported Employment Follow along</t>
  </si>
  <si>
    <t>Transportation Per Trip 5 mile</t>
  </si>
  <si>
    <t>Respite Group - Daily</t>
  </si>
  <si>
    <t>Transportation Per Trip 10 Mile</t>
  </si>
  <si>
    <t>Behavioral Support BCBA level</t>
  </si>
  <si>
    <t>Behavioral Support BCaBA Level</t>
  </si>
  <si>
    <t>Behavioral Support RBT Level</t>
  </si>
  <si>
    <t>Adult Day Services -Basic - daily</t>
  </si>
  <si>
    <t>Community Living - Basic - Group of two</t>
  </si>
  <si>
    <t>Community Living - Basic</t>
  </si>
  <si>
    <t>Community Living - Level 3</t>
  </si>
  <si>
    <t>Community Living - Level 4</t>
  </si>
  <si>
    <t>Community Living - Level 5</t>
  </si>
  <si>
    <t>Community Living - Level 6</t>
  </si>
  <si>
    <t>Host home</t>
  </si>
  <si>
    <t>Community Living - Basic - Group of 3 / more</t>
  </si>
  <si>
    <t>CSS Basic</t>
  </si>
  <si>
    <t>CSS Basic - Daily</t>
  </si>
  <si>
    <t>Provider Name</t>
  </si>
  <si>
    <t>Reporting Period Start Date (7/1/XX)</t>
  </si>
  <si>
    <t>Waiver Service</t>
  </si>
  <si>
    <t>Previous Service Rates</t>
  </si>
  <si>
    <t>Income based on old rate</t>
  </si>
  <si>
    <t>Income based on new rate</t>
  </si>
  <si>
    <t>Total Increase</t>
  </si>
  <si>
    <t>Reporting Period End Date
 (6/30/XX)</t>
  </si>
  <si>
    <t>DD Provider Rate Increase Calculation Tool</t>
  </si>
  <si>
    <t>New Rates Total</t>
  </si>
  <si>
    <t>Original Rates Total</t>
  </si>
  <si>
    <t>Units provided during reporting period</t>
  </si>
  <si>
    <t>Service Rates Effective 2/1/2022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</si>
</sst>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2"/>
      <color theme="1"/>
      <name val="Cambria"/>
      <family val="1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72"/>
      <name val="Calibri"/>
      <family val="2"/>
    </font>
    <font>
      <b/>
      <sz val="10"/>
      <color rgb="FFC00000"/>
      <name val="Calibri"/>
      <family val="2"/>
    </font>
    <font>
      <sz val="10"/>
      <color rgb="FFFF000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9"/>
      <name val="Calibri"/>
      <family val="2"/>
    </font>
    <font>
      <sz val="9"/>
      <color indexed="72"/>
      <name val="Calibri"/>
      <family val="2"/>
    </font>
    <font>
      <b/>
      <sz val="10"/>
      <color theme="1"/>
      <name val="Calibri"/>
      <family val="2"/>
    </font>
    <font>
      <b/>
      <sz val="26"/>
      <color theme="9" tint="-0.499984740745262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Fill="1"/>
    <xf numFmtId="0" fontId="5" fillId="0" borderId="0" xfId="0" applyFont="1" applyFill="1"/>
    <xf numFmtId="0" fontId="9" fillId="0" borderId="0" xfId="0" applyFont="1" applyFill="1" applyBorder="1" applyAlignment="1">
      <alignment horizontal="right" vertical="center"/>
    </xf>
    <xf numFmtId="7" fontId="12" fillId="0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44" fontId="14" fillId="3" borderId="0" xfId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right"/>
    </xf>
    <xf numFmtId="44" fontId="8" fillId="0" borderId="1" xfId="1" applyFont="1" applyFill="1" applyBorder="1" applyAlignment="1" applyProtection="1">
      <alignment horizontal="right"/>
    </xf>
    <xf numFmtId="44" fontId="8" fillId="2" borderId="1" xfId="1" applyFont="1" applyFill="1" applyBorder="1" applyAlignment="1" applyProtection="1">
      <alignment horizontal="right"/>
    </xf>
    <xf numFmtId="0" fontId="5" fillId="0" borderId="0" xfId="0" applyFont="1" applyFill="1" applyProtection="1"/>
    <xf numFmtId="49" fontId="11" fillId="0" borderId="0" xfId="0" applyNumberFormat="1" applyFont="1" applyFill="1" applyBorder="1" applyAlignment="1" applyProtection="1">
      <alignment horizontal="right"/>
    </xf>
    <xf numFmtId="44" fontId="9" fillId="0" borderId="0" xfId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wrapText="1"/>
    </xf>
    <xf numFmtId="44" fontId="9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right"/>
    </xf>
    <xf numFmtId="7" fontId="20" fillId="0" borderId="0" xfId="0" applyNumberFormat="1" applyFont="1" applyFill="1" applyBorder="1" applyAlignment="1" applyProtection="1">
      <alignment horizontal="right" vertical="center"/>
    </xf>
    <xf numFmtId="44" fontId="21" fillId="3" borderId="0" xfId="0" applyNumberFormat="1" applyFont="1" applyFill="1" applyProtection="1"/>
    <xf numFmtId="0" fontId="8" fillId="0" borderId="1" xfId="0" applyFont="1" applyFill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vertical="center"/>
    </xf>
    <xf numFmtId="49" fontId="16" fillId="0" borderId="1" xfId="0" applyNumberFormat="1" applyFont="1" applyFill="1" applyBorder="1" applyAlignment="1" applyProtection="1">
      <alignment horizontal="right"/>
    </xf>
    <xf numFmtId="49" fontId="17" fillId="0" borderId="1" xfId="0" applyNumberFormat="1" applyFont="1" applyFill="1" applyBorder="1" applyAlignment="1" applyProtection="1">
      <alignment horizontal="right"/>
    </xf>
    <xf numFmtId="44" fontId="9" fillId="0" borderId="0" xfId="0" applyNumberFormat="1" applyFont="1" applyFill="1" applyBorder="1" applyAlignment="1">
      <alignment horizontal="center" wrapText="1"/>
    </xf>
    <xf numFmtId="44" fontId="9" fillId="0" borderId="0" xfId="0" applyNumberFormat="1" applyFont="1" applyFill="1" applyBorder="1" applyAlignment="1" applyProtection="1">
      <alignment horizontal="right" wrapText="1"/>
    </xf>
    <xf numFmtId="0" fontId="8" fillId="0" borderId="0" xfId="0" applyFont="1" applyFill="1" applyBorder="1" applyAlignment="1" applyProtection="1">
      <alignment horizontal="right" wrapText="1"/>
    </xf>
    <xf numFmtId="0" fontId="8" fillId="0" borderId="0" xfId="0" applyFont="1" applyFill="1" applyBorder="1" applyAlignment="1" applyProtection="1"/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44" fontId="4" fillId="0" borderId="1" xfId="1" applyFont="1" applyBorder="1" applyAlignment="1" applyProtection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44" fontId="14" fillId="3" borderId="6" xfId="1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885031</xdr:colOff>
      <xdr:row>0</xdr:row>
      <xdr:rowOff>0</xdr:rowOff>
    </xdr:from>
    <xdr:to>
      <xdr:col>7</xdr:col>
      <xdr:colOff>1226343</xdr:colOff>
      <xdr:row>1</xdr:row>
      <xdr:rowOff>99218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4719" y="0"/>
          <a:ext cx="1587499" cy="892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="120" zoomScaleNormal="120" workbookViewId="0">
      <selection activeCell="C8" sqref="C8"/>
    </sheetView>
  </sheetViews>
  <sheetFormatPr defaultColWidth="9.1328125" defaultRowHeight="15" x14ac:dyDescent="0.4"/>
  <cols>
    <col min="1" max="1" width="17.53125" style="1" bestFit="1" customWidth="1"/>
    <col min="2" max="2" width="18.86328125" style="1" customWidth="1"/>
    <col min="3" max="3" width="12.6640625" style="1" customWidth="1"/>
    <col min="4" max="4" width="12" style="1" customWidth="1"/>
    <col min="5" max="5" width="16.33203125" style="1" bestFit="1" customWidth="1"/>
    <col min="6" max="6" width="12" style="1" customWidth="1"/>
    <col min="7" max="7" width="17.46484375" style="1" bestFit="1" customWidth="1"/>
    <col min="8" max="8" width="18.59765625" style="1" customWidth="1"/>
    <col min="9" max="16384" width="9.1328125" style="1"/>
  </cols>
  <sheetData>
    <row r="1" spans="1:9" ht="62.65" customHeight="1" x14ac:dyDescent="0.4">
      <c r="A1" s="41" t="s">
        <v>41</v>
      </c>
      <c r="B1" s="42"/>
      <c r="C1" s="42"/>
      <c r="D1" s="42"/>
      <c r="E1" s="42"/>
      <c r="F1" s="42"/>
      <c r="G1" s="42"/>
      <c r="H1" s="42"/>
    </row>
    <row r="2" spans="1:9" ht="28.5" customHeight="1" x14ac:dyDescent="0.4">
      <c r="A2" s="25" t="s">
        <v>33</v>
      </c>
      <c r="B2" s="25"/>
      <c r="C2" s="25"/>
      <c r="D2" s="25"/>
      <c r="E2" s="44" t="s">
        <v>34</v>
      </c>
      <c r="F2" s="44"/>
      <c r="G2" s="46" t="s">
        <v>40</v>
      </c>
      <c r="H2" s="46"/>
    </row>
    <row r="3" spans="1:9" x14ac:dyDescent="0.4">
      <c r="A3" s="43"/>
      <c r="B3" s="43"/>
      <c r="C3" s="43"/>
      <c r="D3" s="43"/>
      <c r="E3" s="45"/>
      <c r="F3" s="45"/>
      <c r="G3" s="45"/>
      <c r="H3" s="45"/>
    </row>
    <row r="4" spans="1:9" ht="15.75" x14ac:dyDescent="0.5">
      <c r="A4" s="8"/>
      <c r="B4" s="9"/>
      <c r="C4" s="10"/>
      <c r="D4" s="10"/>
      <c r="E4" s="10"/>
      <c r="F4" s="10"/>
      <c r="G4" s="10"/>
      <c r="H4" s="11"/>
    </row>
    <row r="5" spans="1:9" ht="78.75" x14ac:dyDescent="0.4">
      <c r="A5" s="27" t="s">
        <v>35</v>
      </c>
      <c r="B5" s="28"/>
      <c r="C5" s="47" t="s">
        <v>44</v>
      </c>
      <c r="D5" s="48" t="s">
        <v>36</v>
      </c>
      <c r="E5" s="12" t="s">
        <v>37</v>
      </c>
      <c r="F5" s="47" t="s">
        <v>45</v>
      </c>
      <c r="G5" s="49" t="s">
        <v>38</v>
      </c>
      <c r="H5" s="49" t="s">
        <v>39</v>
      </c>
    </row>
    <row r="6" spans="1:9" x14ac:dyDescent="0.4">
      <c r="A6" s="24" t="s">
        <v>0</v>
      </c>
      <c r="B6" s="24"/>
      <c r="C6" s="7"/>
      <c r="D6" s="13">
        <v>2.5</v>
      </c>
      <c r="E6" s="14">
        <f>D6*C6</f>
        <v>0</v>
      </c>
      <c r="F6" s="13">
        <v>2.5299999999999998</v>
      </c>
      <c r="G6" s="14">
        <f>F6*C6</f>
        <v>0</v>
      </c>
      <c r="H6" s="15">
        <f>G6-E6</f>
        <v>0</v>
      </c>
      <c r="I6" s="3"/>
    </row>
    <row r="7" spans="1:9" x14ac:dyDescent="0.4">
      <c r="A7" s="24" t="s">
        <v>22</v>
      </c>
      <c r="B7" s="24"/>
      <c r="C7" s="7"/>
      <c r="D7" s="13">
        <v>59.9</v>
      </c>
      <c r="E7" s="14">
        <f t="shared" ref="E7:E9" si="0">D7*C7</f>
        <v>0</v>
      </c>
      <c r="F7" s="13">
        <v>60.66</v>
      </c>
      <c r="G7" s="14">
        <f t="shared" ref="G7:G38" si="1">F7*C7</f>
        <v>0</v>
      </c>
      <c r="H7" s="15">
        <f t="shared" ref="H7:H38" si="2">G7-E7</f>
        <v>0</v>
      </c>
      <c r="I7" s="3"/>
    </row>
    <row r="8" spans="1:9" x14ac:dyDescent="0.4">
      <c r="A8" s="24" t="s">
        <v>19</v>
      </c>
      <c r="B8" s="24"/>
      <c r="C8" s="7"/>
      <c r="D8" s="13">
        <v>23.92</v>
      </c>
      <c r="E8" s="14">
        <f t="shared" si="0"/>
        <v>0</v>
      </c>
      <c r="F8" s="13">
        <v>31.64</v>
      </c>
      <c r="G8" s="14">
        <f t="shared" si="1"/>
        <v>0</v>
      </c>
      <c r="H8" s="15">
        <f t="shared" si="2"/>
        <v>0</v>
      </c>
      <c r="I8" s="3"/>
    </row>
    <row r="9" spans="1:9" x14ac:dyDescent="0.4">
      <c r="A9" s="24" t="s">
        <v>20</v>
      </c>
      <c r="B9" s="24"/>
      <c r="C9" s="7"/>
      <c r="D9" s="13">
        <v>8.9600000000000009</v>
      </c>
      <c r="E9" s="14">
        <f t="shared" si="0"/>
        <v>0</v>
      </c>
      <c r="F9" s="13">
        <v>20.12</v>
      </c>
      <c r="G9" s="14">
        <f t="shared" si="1"/>
        <v>0</v>
      </c>
      <c r="H9" s="15">
        <f t="shared" si="2"/>
        <v>0</v>
      </c>
      <c r="I9" s="3"/>
    </row>
    <row r="10" spans="1:9" x14ac:dyDescent="0.4">
      <c r="A10" s="24" t="s">
        <v>21</v>
      </c>
      <c r="B10" s="24"/>
      <c r="C10" s="7"/>
      <c r="D10" s="13">
        <v>6.62</v>
      </c>
      <c r="E10" s="14">
        <f>SUM(D10*C10)</f>
        <v>0</v>
      </c>
      <c r="F10" s="13">
        <v>18.850000000000001</v>
      </c>
      <c r="G10" s="14">
        <f t="shared" si="1"/>
        <v>0</v>
      </c>
      <c r="H10" s="15">
        <f t="shared" si="2"/>
        <v>0</v>
      </c>
      <c r="I10" s="3"/>
    </row>
    <row r="11" spans="1:9" x14ac:dyDescent="0.4">
      <c r="A11" s="24" t="s">
        <v>1</v>
      </c>
      <c r="B11" s="24"/>
      <c r="C11" s="7"/>
      <c r="D11" s="13">
        <v>282.16000000000003</v>
      </c>
      <c r="E11" s="14">
        <f t="shared" ref="E11:E38" si="3">D11*C11</f>
        <v>0</v>
      </c>
      <c r="F11" s="13">
        <v>334.87</v>
      </c>
      <c r="G11" s="14">
        <f t="shared" si="1"/>
        <v>0</v>
      </c>
      <c r="H11" s="15">
        <f t="shared" si="2"/>
        <v>0</v>
      </c>
      <c r="I11" s="3"/>
    </row>
    <row r="12" spans="1:9" x14ac:dyDescent="0.4">
      <c r="A12" s="24" t="s">
        <v>2</v>
      </c>
      <c r="B12" s="24"/>
      <c r="C12" s="7"/>
      <c r="D12" s="13">
        <v>15.07</v>
      </c>
      <c r="E12" s="14">
        <f t="shared" si="3"/>
        <v>0</v>
      </c>
      <c r="F12" s="13">
        <v>20.93</v>
      </c>
      <c r="G12" s="14">
        <f t="shared" si="1"/>
        <v>0</v>
      </c>
      <c r="H12" s="15">
        <f t="shared" si="2"/>
        <v>0</v>
      </c>
      <c r="I12" s="3"/>
    </row>
    <row r="13" spans="1:9" x14ac:dyDescent="0.4">
      <c r="A13" s="24" t="s">
        <v>3</v>
      </c>
      <c r="B13" s="24"/>
      <c r="C13" s="7"/>
      <c r="D13" s="13">
        <v>3.09</v>
      </c>
      <c r="E13" s="14">
        <f t="shared" si="3"/>
        <v>0</v>
      </c>
      <c r="F13" s="13">
        <v>3.58</v>
      </c>
      <c r="G13" s="14">
        <f t="shared" si="1"/>
        <v>0</v>
      </c>
      <c r="H13" s="15">
        <f t="shared" si="2"/>
        <v>0</v>
      </c>
      <c r="I13" s="3"/>
    </row>
    <row r="14" spans="1:9" x14ac:dyDescent="0.4">
      <c r="A14" s="24" t="s">
        <v>4</v>
      </c>
      <c r="B14" s="24"/>
      <c r="C14" s="7"/>
      <c r="D14" s="13">
        <v>9.3699999999999992</v>
      </c>
      <c r="E14" s="14">
        <f t="shared" si="3"/>
        <v>0</v>
      </c>
      <c r="F14" s="13">
        <v>13.3</v>
      </c>
      <c r="G14" s="14">
        <f t="shared" si="1"/>
        <v>0</v>
      </c>
      <c r="H14" s="15">
        <f t="shared" si="2"/>
        <v>0</v>
      </c>
      <c r="I14" s="3"/>
    </row>
    <row r="15" spans="1:9" x14ac:dyDescent="0.4">
      <c r="A15" s="24" t="s">
        <v>23</v>
      </c>
      <c r="B15" s="24"/>
      <c r="C15" s="7"/>
      <c r="D15" s="13">
        <v>4.54</v>
      </c>
      <c r="E15" s="14">
        <f t="shared" si="3"/>
        <v>0</v>
      </c>
      <c r="F15" s="13">
        <v>4.6500000000000004</v>
      </c>
      <c r="G15" s="14">
        <f t="shared" si="1"/>
        <v>0</v>
      </c>
      <c r="H15" s="15">
        <f t="shared" si="2"/>
        <v>0</v>
      </c>
      <c r="I15" s="3"/>
    </row>
    <row r="16" spans="1:9" x14ac:dyDescent="0.4">
      <c r="A16" s="24" t="s">
        <v>30</v>
      </c>
      <c r="B16" s="24"/>
      <c r="C16" s="7"/>
      <c r="D16" s="13">
        <v>3.33</v>
      </c>
      <c r="E16" s="14">
        <f t="shared" si="3"/>
        <v>0</v>
      </c>
      <c r="F16" s="13">
        <v>3.45</v>
      </c>
      <c r="G16" s="14">
        <f t="shared" si="1"/>
        <v>0</v>
      </c>
      <c r="H16" s="15">
        <f t="shared" si="2"/>
        <v>0</v>
      </c>
      <c r="I16" s="3"/>
    </row>
    <row r="17" spans="1:9" x14ac:dyDescent="0.4">
      <c r="A17" s="24" t="s">
        <v>24</v>
      </c>
      <c r="B17" s="24"/>
      <c r="C17" s="7"/>
      <c r="D17" s="13">
        <v>93.39</v>
      </c>
      <c r="E17" s="14">
        <f t="shared" si="3"/>
        <v>0</v>
      </c>
      <c r="F17" s="13">
        <v>133.66</v>
      </c>
      <c r="G17" s="14">
        <f t="shared" si="1"/>
        <v>0</v>
      </c>
      <c r="H17" s="15">
        <f t="shared" si="2"/>
        <v>0</v>
      </c>
      <c r="I17" s="3"/>
    </row>
    <row r="18" spans="1:9" x14ac:dyDescent="0.4">
      <c r="A18" s="24" t="s">
        <v>25</v>
      </c>
      <c r="B18" s="24"/>
      <c r="C18" s="7"/>
      <c r="D18" s="13">
        <v>125.05</v>
      </c>
      <c r="E18" s="14">
        <f t="shared" si="3"/>
        <v>0</v>
      </c>
      <c r="F18" s="13">
        <v>141.58000000000001</v>
      </c>
      <c r="G18" s="14">
        <f t="shared" si="1"/>
        <v>0</v>
      </c>
      <c r="H18" s="15">
        <f t="shared" si="2"/>
        <v>0</v>
      </c>
      <c r="I18" s="3"/>
    </row>
    <row r="19" spans="1:9" x14ac:dyDescent="0.4">
      <c r="A19" s="24" t="s">
        <v>26</v>
      </c>
      <c r="B19" s="24"/>
      <c r="C19" s="7"/>
      <c r="D19" s="13">
        <v>165.89</v>
      </c>
      <c r="E19" s="14">
        <f t="shared" si="3"/>
        <v>0</v>
      </c>
      <c r="F19" s="13">
        <v>173.54</v>
      </c>
      <c r="G19" s="14">
        <f t="shared" si="1"/>
        <v>0</v>
      </c>
      <c r="H19" s="15">
        <f t="shared" si="2"/>
        <v>0</v>
      </c>
      <c r="I19" s="3"/>
    </row>
    <row r="20" spans="1:9" x14ac:dyDescent="0.4">
      <c r="A20" s="24" t="s">
        <v>27</v>
      </c>
      <c r="B20" s="24"/>
      <c r="C20" s="7"/>
      <c r="D20" s="13">
        <v>241.59</v>
      </c>
      <c r="E20" s="14">
        <f t="shared" si="3"/>
        <v>0</v>
      </c>
      <c r="F20" s="13">
        <v>253.68</v>
      </c>
      <c r="G20" s="14">
        <f t="shared" si="1"/>
        <v>0</v>
      </c>
      <c r="H20" s="15">
        <f t="shared" si="2"/>
        <v>0</v>
      </c>
      <c r="I20" s="3"/>
    </row>
    <row r="21" spans="1:9" x14ac:dyDescent="0.4">
      <c r="A21" s="24" t="s">
        <v>28</v>
      </c>
      <c r="B21" s="24"/>
      <c r="C21" s="7"/>
      <c r="D21" s="13">
        <v>411.51</v>
      </c>
      <c r="E21" s="14">
        <f t="shared" si="3"/>
        <v>0</v>
      </c>
      <c r="F21" s="13">
        <v>433.54</v>
      </c>
      <c r="G21" s="14">
        <f t="shared" si="1"/>
        <v>0</v>
      </c>
      <c r="H21" s="15">
        <f t="shared" si="2"/>
        <v>0</v>
      </c>
      <c r="I21" s="3"/>
    </row>
    <row r="22" spans="1:9" x14ac:dyDescent="0.4">
      <c r="A22" s="24" t="s">
        <v>29</v>
      </c>
      <c r="B22" s="24"/>
      <c r="C22" s="7"/>
      <c r="D22" s="13">
        <v>242.59</v>
      </c>
      <c r="E22" s="14">
        <f t="shared" si="3"/>
        <v>0</v>
      </c>
      <c r="F22" s="13">
        <v>255.01</v>
      </c>
      <c r="G22" s="14">
        <f t="shared" si="1"/>
        <v>0</v>
      </c>
      <c r="H22" s="15">
        <f t="shared" si="2"/>
        <v>0</v>
      </c>
      <c r="I22" s="3"/>
    </row>
    <row r="23" spans="1:9" x14ac:dyDescent="0.4">
      <c r="A23" s="24" t="s">
        <v>31</v>
      </c>
      <c r="B23" s="24"/>
      <c r="C23" s="7"/>
      <c r="D23" s="13">
        <v>2.76</v>
      </c>
      <c r="E23" s="14">
        <f t="shared" si="3"/>
        <v>0</v>
      </c>
      <c r="F23" s="13">
        <v>2.77</v>
      </c>
      <c r="G23" s="14">
        <f t="shared" si="1"/>
        <v>0</v>
      </c>
      <c r="H23" s="15">
        <f t="shared" si="2"/>
        <v>0</v>
      </c>
      <c r="I23" s="3"/>
    </row>
    <row r="24" spans="1:9" x14ac:dyDescent="0.4">
      <c r="A24" s="24" t="s">
        <v>32</v>
      </c>
      <c r="B24" s="24"/>
      <c r="C24" s="7"/>
      <c r="D24" s="13">
        <v>66.22</v>
      </c>
      <c r="E24" s="14">
        <f t="shared" si="3"/>
        <v>0</v>
      </c>
      <c r="F24" s="13">
        <v>66.37</v>
      </c>
      <c r="G24" s="14">
        <f t="shared" si="1"/>
        <v>0</v>
      </c>
      <c r="H24" s="15">
        <f t="shared" si="2"/>
        <v>0</v>
      </c>
      <c r="I24" s="3"/>
    </row>
    <row r="25" spans="1:9" x14ac:dyDescent="0.4">
      <c r="A25" s="24" t="s">
        <v>5</v>
      </c>
      <c r="B25" s="24"/>
      <c r="C25" s="7"/>
      <c r="D25" s="13">
        <v>6.29</v>
      </c>
      <c r="E25" s="14">
        <f t="shared" si="3"/>
        <v>0</v>
      </c>
      <c r="F25" s="13">
        <v>7.45</v>
      </c>
      <c r="G25" s="14">
        <f t="shared" si="1"/>
        <v>0</v>
      </c>
      <c r="H25" s="15">
        <f t="shared" si="2"/>
        <v>0</v>
      </c>
      <c r="I25" s="3"/>
    </row>
    <row r="26" spans="1:9" x14ac:dyDescent="0.4">
      <c r="A26" s="24" t="s">
        <v>6</v>
      </c>
      <c r="B26" s="24"/>
      <c r="C26" s="7"/>
      <c r="D26" s="13">
        <v>7.52</v>
      </c>
      <c r="E26" s="14">
        <f t="shared" si="3"/>
        <v>0</v>
      </c>
      <c r="F26" s="13">
        <v>8.81</v>
      </c>
      <c r="G26" s="14">
        <f t="shared" si="1"/>
        <v>0</v>
      </c>
      <c r="H26" s="15">
        <f t="shared" si="2"/>
        <v>0</v>
      </c>
      <c r="I26" s="3"/>
    </row>
    <row r="27" spans="1:9" x14ac:dyDescent="0.4">
      <c r="A27" s="24" t="s">
        <v>7</v>
      </c>
      <c r="B27" s="24"/>
      <c r="C27" s="7"/>
      <c r="D27" s="13">
        <v>6.28</v>
      </c>
      <c r="E27" s="14">
        <f t="shared" si="3"/>
        <v>0</v>
      </c>
      <c r="F27" s="13">
        <v>6.49</v>
      </c>
      <c r="G27" s="14">
        <f t="shared" si="1"/>
        <v>0</v>
      </c>
      <c r="H27" s="15">
        <f t="shared" si="2"/>
        <v>0</v>
      </c>
      <c r="I27" s="3"/>
    </row>
    <row r="28" spans="1:9" x14ac:dyDescent="0.4">
      <c r="A28" s="24" t="s">
        <v>8</v>
      </c>
      <c r="B28" s="24"/>
      <c r="C28" s="7"/>
      <c r="D28" s="13">
        <v>6.17</v>
      </c>
      <c r="E28" s="14">
        <f t="shared" si="3"/>
        <v>0</v>
      </c>
      <c r="F28" s="13">
        <v>7.22</v>
      </c>
      <c r="G28" s="14">
        <f t="shared" si="1"/>
        <v>0</v>
      </c>
      <c r="H28" s="15">
        <f t="shared" si="2"/>
        <v>0</v>
      </c>
      <c r="I28" s="3"/>
    </row>
    <row r="29" spans="1:9" x14ac:dyDescent="0.4">
      <c r="A29" s="24" t="s">
        <v>9</v>
      </c>
      <c r="B29" s="24"/>
      <c r="C29" s="7"/>
      <c r="D29" s="13">
        <v>226.31</v>
      </c>
      <c r="E29" s="14">
        <f t="shared" si="3"/>
        <v>0</v>
      </c>
      <c r="F29" s="13">
        <v>264.67</v>
      </c>
      <c r="G29" s="14">
        <f t="shared" si="1"/>
        <v>0</v>
      </c>
      <c r="H29" s="15">
        <f t="shared" si="2"/>
        <v>0</v>
      </c>
      <c r="I29" s="3"/>
    </row>
    <row r="30" spans="1:9" x14ac:dyDescent="0.4">
      <c r="A30" s="24" t="s">
        <v>17</v>
      </c>
      <c r="B30" s="24"/>
      <c r="C30" s="7"/>
      <c r="D30" s="13">
        <v>113.15</v>
      </c>
      <c r="E30" s="14">
        <f t="shared" si="3"/>
        <v>0</v>
      </c>
      <c r="F30" s="13">
        <v>149.26</v>
      </c>
      <c r="G30" s="14">
        <f t="shared" si="1"/>
        <v>0</v>
      </c>
      <c r="H30" s="15">
        <f t="shared" si="2"/>
        <v>0</v>
      </c>
      <c r="I30" s="3"/>
    </row>
    <row r="31" spans="1:9" x14ac:dyDescent="0.4">
      <c r="A31" s="24" t="s">
        <v>10</v>
      </c>
      <c r="B31" s="24"/>
      <c r="C31" s="7"/>
      <c r="D31" s="13">
        <v>6.29</v>
      </c>
      <c r="E31" s="14">
        <f t="shared" si="3"/>
        <v>0</v>
      </c>
      <c r="F31" s="13">
        <v>7.35</v>
      </c>
      <c r="G31" s="14">
        <f t="shared" si="1"/>
        <v>0</v>
      </c>
      <c r="H31" s="15">
        <f t="shared" si="2"/>
        <v>0</v>
      </c>
      <c r="I31" s="3"/>
    </row>
    <row r="32" spans="1:9" x14ac:dyDescent="0.4">
      <c r="A32" s="24" t="s">
        <v>11</v>
      </c>
      <c r="B32" s="24"/>
      <c r="C32" s="7"/>
      <c r="D32" s="13">
        <v>3.14</v>
      </c>
      <c r="E32" s="14">
        <f t="shared" si="3"/>
        <v>0</v>
      </c>
      <c r="F32" s="13">
        <v>4.1500000000000004</v>
      </c>
      <c r="G32" s="14">
        <f t="shared" si="1"/>
        <v>0</v>
      </c>
      <c r="H32" s="15">
        <f t="shared" si="2"/>
        <v>0</v>
      </c>
      <c r="I32" s="3"/>
    </row>
    <row r="33" spans="1:9" ht="15" customHeight="1" x14ac:dyDescent="0.4">
      <c r="A33" s="39" t="s">
        <v>12</v>
      </c>
      <c r="B33" s="40"/>
      <c r="C33" s="7"/>
      <c r="D33" s="13">
        <v>242.6</v>
      </c>
      <c r="E33" s="14">
        <f t="shared" si="3"/>
        <v>0</v>
      </c>
      <c r="F33" s="13">
        <v>255.01</v>
      </c>
      <c r="G33" s="14">
        <f t="shared" si="1"/>
        <v>0</v>
      </c>
      <c r="H33" s="15">
        <f t="shared" si="2"/>
        <v>0</v>
      </c>
      <c r="I33" s="3"/>
    </row>
    <row r="34" spans="1:9" x14ac:dyDescent="0.4">
      <c r="A34" s="24" t="s">
        <v>13</v>
      </c>
      <c r="B34" s="24"/>
      <c r="C34" s="7"/>
      <c r="D34" s="13">
        <v>7.92</v>
      </c>
      <c r="E34" s="14">
        <f t="shared" si="3"/>
        <v>0</v>
      </c>
      <c r="F34" s="13">
        <v>8.07</v>
      </c>
      <c r="G34" s="14">
        <f t="shared" si="1"/>
        <v>0</v>
      </c>
      <c r="H34" s="15">
        <f t="shared" si="2"/>
        <v>0</v>
      </c>
      <c r="I34" s="3"/>
    </row>
    <row r="35" spans="1:9" x14ac:dyDescent="0.4">
      <c r="A35" s="24" t="s">
        <v>14</v>
      </c>
      <c r="B35" s="24"/>
      <c r="C35" s="7"/>
      <c r="D35" s="13">
        <v>2.62</v>
      </c>
      <c r="E35" s="14">
        <f t="shared" si="3"/>
        <v>0</v>
      </c>
      <c r="F35" s="13">
        <v>2.79</v>
      </c>
      <c r="G35" s="14">
        <f t="shared" si="1"/>
        <v>0</v>
      </c>
      <c r="H35" s="15">
        <f t="shared" si="2"/>
        <v>0</v>
      </c>
      <c r="I35" s="3"/>
    </row>
    <row r="36" spans="1:9" x14ac:dyDescent="0.4">
      <c r="A36" s="24" t="s">
        <v>15</v>
      </c>
      <c r="B36" s="24"/>
      <c r="C36" s="7"/>
      <c r="D36" s="13">
        <v>7.92</v>
      </c>
      <c r="E36" s="14">
        <f t="shared" si="3"/>
        <v>0</v>
      </c>
      <c r="F36" s="13">
        <v>8.07</v>
      </c>
      <c r="G36" s="14">
        <f t="shared" si="1"/>
        <v>0</v>
      </c>
      <c r="H36" s="15">
        <f t="shared" si="2"/>
        <v>0</v>
      </c>
      <c r="I36" s="3"/>
    </row>
    <row r="37" spans="1:9" x14ac:dyDescent="0.4">
      <c r="A37" s="24" t="s">
        <v>16</v>
      </c>
      <c r="B37" s="24"/>
      <c r="C37" s="7"/>
      <c r="D37" s="13">
        <v>11.57</v>
      </c>
      <c r="E37" s="14">
        <f t="shared" si="3"/>
        <v>0</v>
      </c>
      <c r="F37" s="13">
        <v>13.3</v>
      </c>
      <c r="G37" s="14">
        <f t="shared" si="1"/>
        <v>0</v>
      </c>
      <c r="H37" s="15">
        <f t="shared" si="2"/>
        <v>0</v>
      </c>
      <c r="I37" s="3"/>
    </row>
    <row r="38" spans="1:9" x14ac:dyDescent="0.4">
      <c r="A38" s="24" t="s">
        <v>18</v>
      </c>
      <c r="B38" s="24"/>
      <c r="C38" s="7"/>
      <c r="D38" s="13">
        <v>14.79</v>
      </c>
      <c r="E38" s="14">
        <f t="shared" si="3"/>
        <v>0</v>
      </c>
      <c r="F38" s="13">
        <v>16.71</v>
      </c>
      <c r="G38" s="14">
        <f t="shared" si="1"/>
        <v>0</v>
      </c>
      <c r="H38" s="15">
        <f t="shared" si="2"/>
        <v>0</v>
      </c>
      <c r="I38" s="3"/>
    </row>
    <row r="39" spans="1:9" ht="15" customHeight="1" x14ac:dyDescent="0.5">
      <c r="A39" s="29" t="s">
        <v>43</v>
      </c>
      <c r="B39" s="30"/>
      <c r="C39" s="30"/>
      <c r="D39" s="30"/>
      <c r="E39" s="20">
        <f>SUM(E6:E38)</f>
        <v>0</v>
      </c>
      <c r="F39" s="21" t="s">
        <v>42</v>
      </c>
      <c r="G39" s="20">
        <f>SUM(G6:G38)</f>
        <v>0</v>
      </c>
      <c r="H39" s="16"/>
      <c r="I39" s="3"/>
    </row>
    <row r="40" spans="1:9" ht="15.75" x14ac:dyDescent="0.5">
      <c r="A40" s="32"/>
      <c r="B40" s="33"/>
      <c r="C40" s="33"/>
      <c r="D40" s="33"/>
      <c r="E40" s="34"/>
      <c r="F40" s="17"/>
      <c r="G40" s="18"/>
      <c r="H40" s="16"/>
      <c r="I40" s="3"/>
    </row>
    <row r="41" spans="1:9" ht="19.899999999999999" customHeight="1" x14ac:dyDescent="0.65">
      <c r="A41" s="32"/>
      <c r="B41" s="33"/>
      <c r="C41" s="33"/>
      <c r="D41" s="33"/>
      <c r="E41" s="34"/>
      <c r="F41" s="19"/>
      <c r="G41" s="22" t="s">
        <v>39</v>
      </c>
      <c r="H41" s="23">
        <f>SUM(H6:H38)</f>
        <v>0</v>
      </c>
      <c r="I41" s="3"/>
    </row>
    <row r="42" spans="1:9" ht="16.5" customHeight="1" x14ac:dyDescent="0.5">
      <c r="A42" s="31"/>
      <c r="B42" s="31"/>
      <c r="C42" s="31"/>
      <c r="D42" s="31"/>
      <c r="E42" s="31"/>
      <c r="F42" s="5"/>
      <c r="G42" s="6"/>
      <c r="H42" s="4"/>
      <c r="I42" s="3"/>
    </row>
    <row r="43" spans="1:9" ht="15.75" x14ac:dyDescent="0.5">
      <c r="A43" s="35"/>
      <c r="B43" s="38"/>
      <c r="C43" s="26"/>
      <c r="D43" s="26"/>
      <c r="E43" s="26"/>
      <c r="F43" s="26"/>
      <c r="G43" s="26"/>
      <c r="H43" s="2"/>
    </row>
    <row r="44" spans="1:9" ht="15.75" x14ac:dyDescent="0.5">
      <c r="A44" s="35"/>
      <c r="B44" s="36"/>
      <c r="C44" s="37"/>
      <c r="D44" s="37"/>
      <c r="E44" s="37"/>
      <c r="F44" s="37"/>
      <c r="G44" s="37"/>
      <c r="H44" s="2"/>
    </row>
  </sheetData>
  <sheetProtection algorithmName="SHA-512" hashValue="vAk9f4o+5TvZYIc8fQGgEiqXbZES8PyJNRo5n4syqziwlNrFfezH8PAi6Z/nnVWtlzIU6b+Yhq0BaczTTaWI+g==" saltValue="/16wi5PGBQ/RUB/+T97abg==" spinCount="100000" sheet="1" objects="1" scenarios="1" selectLockedCells="1"/>
  <mergeCells count="49">
    <mergeCell ref="A1:H1"/>
    <mergeCell ref="A3:D3"/>
    <mergeCell ref="E2:F2"/>
    <mergeCell ref="E3:F3"/>
    <mergeCell ref="G2:H2"/>
    <mergeCell ref="G3:H3"/>
    <mergeCell ref="A44:B44"/>
    <mergeCell ref="C44:G44"/>
    <mergeCell ref="A6:B6"/>
    <mergeCell ref="A10:B10"/>
    <mergeCell ref="A11:B11"/>
    <mergeCell ref="A12:B12"/>
    <mergeCell ref="A13:B13"/>
    <mergeCell ref="A41:E41"/>
    <mergeCell ref="A43:B43"/>
    <mergeCell ref="A28:B28"/>
    <mergeCell ref="A33:B33"/>
    <mergeCell ref="A29:B29"/>
    <mergeCell ref="A30:B30"/>
    <mergeCell ref="A31:B31"/>
    <mergeCell ref="A32:B32"/>
    <mergeCell ref="A34:B34"/>
    <mergeCell ref="C43:G43"/>
    <mergeCell ref="A5:B5"/>
    <mergeCell ref="A39:D39"/>
    <mergeCell ref="A14:B14"/>
    <mergeCell ref="A23:B23"/>
    <mergeCell ref="A25:B25"/>
    <mergeCell ref="A26:B26"/>
    <mergeCell ref="A27:B27"/>
    <mergeCell ref="A35:B35"/>
    <mergeCell ref="A36:B36"/>
    <mergeCell ref="A37:B37"/>
    <mergeCell ref="A38:B38"/>
    <mergeCell ref="A42:E42"/>
    <mergeCell ref="A40:E40"/>
    <mergeCell ref="A8:B8"/>
    <mergeCell ref="A9:B9"/>
    <mergeCell ref="A7:B7"/>
    <mergeCell ref="A2:D2"/>
    <mergeCell ref="A24:B24"/>
    <mergeCell ref="A15:B15"/>
    <mergeCell ref="A17:B17"/>
    <mergeCell ref="A18:B18"/>
    <mergeCell ref="A19:B19"/>
    <mergeCell ref="A20:B20"/>
    <mergeCell ref="A21:B21"/>
    <mergeCell ref="A22:B22"/>
    <mergeCell ref="A16:B16"/>
  </mergeCells>
  <printOptions gridLines="1"/>
  <pageMargins left="0.25" right="0.25" top="0.75" bottom="0.75" header="0.3" footer="0.3"/>
  <pageSetup scale="81" fitToHeight="0" orientation="portrait" r:id="rId1"/>
  <headerFooter>
    <oddFooter>&amp;C&amp;P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Tool</vt:lpstr>
      <vt:lpstr>Tool!Print_Area</vt:lpstr>
      <vt:lpstr>Tool!Print_Titles</vt:lpstr>
    </vt:vector>
  </TitlesOfParts>
  <Company>State Of Wyoming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Mills</dc:creator>
  <cp:lastModifiedBy>Shirley Pratt</cp:lastModifiedBy>
  <cp:lastPrinted>2022-02-02T13:40:22Z</cp:lastPrinted>
  <dcterms:created xsi:type="dcterms:W3CDTF">2018-05-17T17:51:29Z</dcterms:created>
  <dcterms:modified xsi:type="dcterms:W3CDTF">2022-02-02T14:06:29Z</dcterms:modified>
</cp:coreProperties>
</file>